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115" windowHeight="7740"/>
  </bookViews>
  <sheets>
    <sheet name="Tabelle1" sheetId="1" r:id="rId1"/>
    <sheet name="Tabelle2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G25" i="1" l="1"/>
  <c r="F25" i="1"/>
  <c r="F14" i="1" l="1"/>
  <c r="F9" i="1" l="1"/>
  <c r="J25" i="1" l="1"/>
  <c r="D25" i="1"/>
  <c r="E25" i="1"/>
  <c r="C25" i="1"/>
  <c r="L15" i="1"/>
  <c r="M15" i="1"/>
  <c r="N15" i="1"/>
  <c r="O15" i="1"/>
  <c r="P15" i="1"/>
  <c r="L16" i="1"/>
  <c r="M16" i="1"/>
  <c r="N16" i="1"/>
  <c r="O16" i="1"/>
  <c r="P16" i="1"/>
  <c r="L17" i="1"/>
  <c r="M17" i="1"/>
  <c r="N17" i="1"/>
  <c r="O17" i="1"/>
  <c r="P17" i="1"/>
  <c r="L19" i="1"/>
  <c r="M19" i="1"/>
  <c r="N19" i="1"/>
  <c r="H18" i="1" s="1"/>
  <c r="O19" i="1"/>
  <c r="P19" i="1"/>
  <c r="L20" i="1"/>
  <c r="F18" i="1" s="1"/>
  <c r="M20" i="1"/>
  <c r="N20" i="1"/>
  <c r="O20" i="1"/>
  <c r="P20" i="1"/>
  <c r="L21" i="1"/>
  <c r="M21" i="1"/>
  <c r="N21" i="1"/>
  <c r="O21" i="1"/>
  <c r="P21" i="1"/>
  <c r="L23" i="1"/>
  <c r="F22" i="1" s="1"/>
  <c r="M23" i="1"/>
  <c r="G22" i="1" s="1"/>
  <c r="N23" i="1"/>
  <c r="O23" i="1"/>
  <c r="I22" i="1" s="1"/>
  <c r="P23" i="1"/>
  <c r="L24" i="1"/>
  <c r="M24" i="1"/>
  <c r="N24" i="1"/>
  <c r="O24" i="1"/>
  <c r="P24" i="1"/>
  <c r="J22" i="1" s="1"/>
  <c r="P11" i="1"/>
  <c r="P12" i="1"/>
  <c r="P13" i="1"/>
  <c r="P10" i="1"/>
  <c r="O11" i="1"/>
  <c r="O12" i="1"/>
  <c r="O13" i="1"/>
  <c r="O10" i="1"/>
  <c r="N11" i="1"/>
  <c r="N12" i="1"/>
  <c r="N13" i="1"/>
  <c r="N10" i="1"/>
  <c r="M11" i="1"/>
  <c r="M12" i="1"/>
  <c r="M13" i="1"/>
  <c r="M10" i="1"/>
  <c r="L11" i="1"/>
  <c r="L12" i="1"/>
  <c r="L13" i="1"/>
  <c r="L10" i="1"/>
  <c r="H22" i="1" l="1"/>
  <c r="H25" i="1" s="1"/>
  <c r="J18" i="1"/>
  <c r="I18" i="1"/>
  <c r="G18" i="1"/>
  <c r="J14" i="1"/>
  <c r="I14" i="1"/>
  <c r="I25" i="1" s="1"/>
  <c r="H14" i="1"/>
  <c r="G14" i="1"/>
  <c r="J9" i="1"/>
  <c r="I9" i="1"/>
  <c r="H9" i="1"/>
  <c r="G9" i="1"/>
</calcChain>
</file>

<file path=xl/sharedStrings.xml><?xml version="1.0" encoding="utf-8"?>
<sst xmlns="http://schemas.openxmlformats.org/spreadsheetml/2006/main" count="110" uniqueCount="49">
  <si>
    <t>++</t>
  </si>
  <si>
    <t>+</t>
  </si>
  <si>
    <t>-</t>
  </si>
  <si>
    <t>Θ</t>
  </si>
  <si>
    <t>o</t>
  </si>
  <si>
    <t>Bewertungen der gemischten Gruppe</t>
  </si>
  <si>
    <t>Bewertungskriterien</t>
  </si>
  <si>
    <t>Urteil</t>
  </si>
  <si>
    <t>Urteil der gesamten Klasse</t>
  </si>
  <si>
    <t xml:space="preserve">   Kunststoffe</t>
  </si>
  <si>
    <t>Bewertung der  Gruppe</t>
  </si>
  <si>
    <t>PVC</t>
  </si>
  <si>
    <t>TPS</t>
  </si>
  <si>
    <t>PET</t>
  </si>
  <si>
    <t>Green Chemistry</t>
  </si>
  <si>
    <t>Herstellung und Nutzung ohne Risiken für Mensch und Umwelt</t>
  </si>
  <si>
    <t>problemlose Entsorgung oder Verwertung</t>
  </si>
  <si>
    <t>Herstellung aus überwiegend nachwachsenden Rohstoffen</t>
  </si>
  <si>
    <t xml:space="preserve">geringer Energieverbrauch für die Produktion </t>
  </si>
  <si>
    <t>Verbraucherinteressen und soziale Interessen</t>
  </si>
  <si>
    <t>Produktion, Nutzung und Verwertung erfolgen nach in Westeuropa üblichen sozialen Standards</t>
  </si>
  <si>
    <t>ungefährliche Nutzung für Mensch und Tier auch bei unsachgemäßem Gebrauch (Verbrennung, Verschlucken)</t>
  </si>
  <si>
    <t>Produkte sind flächendeckend günstig zu erhalten</t>
  </si>
  <si>
    <t>Ökonomie und Wirtschaft</t>
  </si>
  <si>
    <t>wirtschaftliche Produktion ohne Subventionen möglich</t>
  </si>
  <si>
    <t>gute Vermarktung möglich</t>
  </si>
  <si>
    <t>Recycling möglich</t>
  </si>
  <si>
    <t>Werkstoffeigenschaften</t>
  </si>
  <si>
    <t>gute Haltbarkeit und lange Lebensdauer</t>
  </si>
  <si>
    <t>gute Werkstoffeigenschaften und breites Einsatzgebiet</t>
  </si>
  <si>
    <t>Meine Gewichtung</t>
  </si>
  <si>
    <t xml:space="preserve">Meine Bewertung </t>
  </si>
  <si>
    <t>Automatische Tabelle zur Berechnung der Noten</t>
  </si>
  <si>
    <t>Nutze dafür folgende Zeichen:</t>
  </si>
  <si>
    <t>++ = sehr gut</t>
  </si>
  <si>
    <t>+ = gut</t>
  </si>
  <si>
    <t>o = befriedigend</t>
  </si>
  <si>
    <t>Θ = ausreichend</t>
  </si>
  <si>
    <t>- = mangelhaft</t>
  </si>
  <si>
    <t>20</t>
  </si>
  <si>
    <t>25</t>
  </si>
  <si>
    <t>15</t>
  </si>
  <si>
    <t>10</t>
  </si>
  <si>
    <t>30</t>
  </si>
  <si>
    <t>40</t>
  </si>
  <si>
    <t>Kennwort zum Aufheben der Sperre: Warentest</t>
  </si>
  <si>
    <t>Trage deine Bewertungen in die hellblauen Felder ein. Die Gewichtungen werden in die roten Felder eingetragen. Alle anderen Felder sind zur Sicherheit gesperrt.</t>
  </si>
  <si>
    <t>Gruppengewichtung</t>
  </si>
  <si>
    <t>Klassengewichtung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</si>
</sst>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6D6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5D7FF"/>
        <bgColor indexed="64"/>
      </patternFill>
    </fill>
  </fills>
  <borders count="34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rgb="FF000000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rgb="FF000000"/>
      </left>
      <right style="thick">
        <color indexed="64"/>
      </right>
      <top/>
      <bottom style="medium">
        <color rgb="FF000000"/>
      </bottom>
      <diagonal/>
    </border>
    <border>
      <left/>
      <right style="thick">
        <color indexed="64"/>
      </right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thick">
        <color indexed="64"/>
      </bottom>
      <diagonal/>
    </border>
    <border>
      <left style="medium">
        <color rgb="FF000000"/>
      </left>
      <right style="thick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indexed="64"/>
      </top>
      <bottom style="medium">
        <color rgb="FF000000"/>
      </bottom>
      <diagonal/>
    </border>
    <border>
      <left/>
      <right/>
      <top style="thick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ck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rgb="FF000000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rgb="FF000000"/>
      </right>
      <top style="medium">
        <color rgb="FF000000"/>
      </top>
      <bottom style="thick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/>
    <xf numFmtId="49" fontId="0" fillId="0" borderId="0" xfId="0" applyNumberFormat="1" applyAlignment="1"/>
    <xf numFmtId="49" fontId="1" fillId="0" borderId="4" xfId="0" applyNumberFormat="1" applyFont="1" applyBorder="1" applyAlignment="1"/>
    <xf numFmtId="49" fontId="0" fillId="0" borderId="4" xfId="0" applyNumberFormat="1" applyBorder="1" applyAlignment="1"/>
    <xf numFmtId="49" fontId="3" fillId="0" borderId="2" xfId="0" applyNumberFormat="1" applyFont="1" applyBorder="1" applyAlignment="1">
      <alignment horizontal="justify" vertical="center" wrapText="1"/>
    </xf>
    <xf numFmtId="49" fontId="3" fillId="0" borderId="5" xfId="0" applyNumberFormat="1" applyFont="1" applyBorder="1" applyAlignment="1">
      <alignment horizontal="justify" vertical="center" wrapText="1"/>
    </xf>
    <xf numFmtId="49" fontId="4" fillId="3" borderId="17" xfId="0" applyNumberFormat="1" applyFont="1" applyFill="1" applyBorder="1" applyAlignment="1">
      <alignment horizontal="justify" vertical="center" wrapText="1"/>
    </xf>
    <xf numFmtId="49" fontId="4" fillId="4" borderId="6" xfId="0" applyNumberFormat="1" applyFont="1" applyFill="1" applyBorder="1" applyAlignment="1">
      <alignment horizontal="justify" vertical="center" wrapText="1"/>
    </xf>
    <xf numFmtId="49" fontId="3" fillId="4" borderId="7" xfId="0" applyNumberFormat="1" applyFont="1" applyFill="1" applyBorder="1" applyAlignment="1">
      <alignment horizontal="justify" vertical="center" wrapText="1"/>
    </xf>
    <xf numFmtId="49" fontId="3" fillId="4" borderId="9" xfId="0" applyNumberFormat="1" applyFont="1" applyFill="1" applyBorder="1" applyAlignment="1">
      <alignment horizontal="justify" vertical="center" wrapText="1"/>
    </xf>
    <xf numFmtId="164" fontId="3" fillId="3" borderId="8" xfId="0" applyNumberFormat="1" applyFont="1" applyFill="1" applyBorder="1" applyAlignment="1">
      <alignment horizontal="justify" vertical="center" wrapText="1"/>
    </xf>
    <xf numFmtId="49" fontId="4" fillId="2" borderId="23" xfId="0" applyNumberFormat="1" applyFont="1" applyFill="1" applyBorder="1" applyAlignment="1">
      <alignment horizontal="right" vertical="center"/>
    </xf>
    <xf numFmtId="0" fontId="0" fillId="0" borderId="25" xfId="0" applyBorder="1" applyAlignment="1">
      <alignment wrapText="1"/>
    </xf>
    <xf numFmtId="0" fontId="0" fillId="0" borderId="0" xfId="0" applyAlignment="1">
      <alignment horizontal="center" wrapText="1"/>
    </xf>
    <xf numFmtId="164" fontId="3" fillId="3" borderId="8" xfId="0" applyNumberFormat="1" applyFont="1" applyFill="1" applyBorder="1" applyAlignment="1" applyProtection="1">
      <alignment horizontal="justify" vertical="center" wrapText="1"/>
    </xf>
    <xf numFmtId="164" fontId="3" fillId="4" borderId="8" xfId="0" applyNumberFormat="1" applyFont="1" applyFill="1" applyBorder="1" applyAlignment="1" applyProtection="1">
      <alignment horizontal="justify" vertical="center" wrapText="1"/>
    </xf>
    <xf numFmtId="49" fontId="3" fillId="5" borderId="2" xfId="0" applyNumberFormat="1" applyFont="1" applyFill="1" applyBorder="1" applyAlignment="1" applyProtection="1">
      <alignment horizontal="justify" vertical="center" wrapText="1"/>
      <protection locked="0"/>
    </xf>
    <xf numFmtId="49" fontId="3" fillId="5" borderId="3" xfId="0" applyNumberFormat="1" applyFont="1" applyFill="1" applyBorder="1" applyAlignment="1" applyProtection="1">
      <alignment horizontal="justify" vertical="center" wrapText="1"/>
      <protection locked="0"/>
    </xf>
    <xf numFmtId="49" fontId="3" fillId="5" borderId="5" xfId="0" applyNumberFormat="1" applyFont="1" applyFill="1" applyBorder="1" applyAlignment="1" applyProtection="1">
      <alignment horizontal="justify" vertical="center" wrapText="1"/>
      <protection locked="0"/>
    </xf>
    <xf numFmtId="0" fontId="0" fillId="0" borderId="24" xfId="0" applyBorder="1" applyProtection="1"/>
    <xf numFmtId="49" fontId="4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22" xfId="0" applyNumberFormat="1" applyFont="1" applyBorder="1" applyAlignment="1">
      <alignment horizontal="justify" vertical="center" wrapText="1"/>
    </xf>
    <xf numFmtId="49" fontId="3" fillId="0" borderId="19" xfId="0" applyNumberFormat="1" applyFont="1" applyBorder="1" applyAlignment="1">
      <alignment horizontal="justify" vertical="center" wrapText="1"/>
    </xf>
    <xf numFmtId="49" fontId="3" fillId="0" borderId="11" xfId="0" applyNumberFormat="1" applyFont="1" applyBorder="1" applyAlignment="1">
      <alignment horizontal="justify" vertical="center" wrapText="1"/>
    </xf>
    <xf numFmtId="49" fontId="3" fillId="0" borderId="20" xfId="0" applyNumberFormat="1" applyFont="1" applyBorder="1" applyAlignment="1">
      <alignment horizontal="justify" vertical="center" wrapText="1"/>
    </xf>
    <xf numFmtId="49" fontId="3" fillId="0" borderId="21" xfId="0" applyNumberFormat="1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49" fontId="0" fillId="0" borderId="0" xfId="0" applyNumberFormat="1" applyAlignment="1">
      <alignment horizontal="left"/>
    </xf>
    <xf numFmtId="49" fontId="4" fillId="4" borderId="12" xfId="0" applyNumberFormat="1" applyFont="1" applyFill="1" applyBorder="1" applyAlignment="1">
      <alignment horizontal="justify" vertical="center" wrapText="1"/>
    </xf>
    <xf numFmtId="49" fontId="4" fillId="4" borderId="13" xfId="0" applyNumberFormat="1" applyFont="1" applyFill="1" applyBorder="1" applyAlignment="1">
      <alignment horizontal="justify" vertical="center" wrapText="1"/>
    </xf>
    <xf numFmtId="49" fontId="4" fillId="4" borderId="14" xfId="0" applyNumberFormat="1" applyFont="1" applyFill="1" applyBorder="1" applyAlignment="1">
      <alignment horizontal="justify" vertical="center" wrapText="1"/>
    </xf>
    <xf numFmtId="49" fontId="0" fillId="0" borderId="0" xfId="0" applyNumberFormat="1" applyAlignment="1">
      <alignment horizontal="center"/>
    </xf>
    <xf numFmtId="49" fontId="3" fillId="0" borderId="18" xfId="0" applyNumberFormat="1" applyFont="1" applyBorder="1" applyAlignment="1">
      <alignment horizontal="left" vertical="center" textRotation="90" wrapText="1"/>
    </xf>
    <xf numFmtId="49" fontId="3" fillId="0" borderId="10" xfId="0" applyNumberFormat="1" applyFont="1" applyBorder="1" applyAlignment="1">
      <alignment horizontal="left" vertical="center" textRotation="90" wrapText="1"/>
    </xf>
    <xf numFmtId="49" fontId="3" fillId="0" borderId="16" xfId="0" applyNumberFormat="1" applyFont="1" applyBorder="1" applyAlignment="1">
      <alignment horizontal="left" vertical="center" textRotation="90" wrapText="1"/>
    </xf>
    <xf numFmtId="49" fontId="3" fillId="0" borderId="15" xfId="0" applyNumberFormat="1" applyFont="1" applyBorder="1" applyAlignment="1">
      <alignment horizontal="left" vertical="center" textRotation="90" wrapText="1"/>
    </xf>
    <xf numFmtId="49" fontId="3" fillId="0" borderId="4" xfId="0" applyNumberFormat="1" applyFont="1" applyBorder="1" applyAlignment="1">
      <alignment horizontal="left" vertical="center" textRotation="90" wrapText="1"/>
    </xf>
    <xf numFmtId="49" fontId="3" fillId="0" borderId="2" xfId="0" applyNumberFormat="1" applyFont="1" applyBorder="1" applyAlignment="1">
      <alignment horizontal="left" vertical="center" textRotation="90" wrapText="1"/>
    </xf>
    <xf numFmtId="49" fontId="3" fillId="0" borderId="16" xfId="0" applyNumberFormat="1" applyFont="1" applyBorder="1" applyAlignment="1">
      <alignment horizontal="center" vertical="center" textRotation="90" wrapText="1"/>
    </xf>
    <xf numFmtId="49" fontId="3" fillId="0" borderId="0" xfId="0" applyNumberFormat="1" applyFont="1" applyBorder="1" applyAlignment="1">
      <alignment horizontal="center" vertical="center" textRotation="90" wrapText="1"/>
    </xf>
    <xf numFmtId="49" fontId="3" fillId="0" borderId="4" xfId="0" applyNumberFormat="1" applyFont="1" applyBorder="1" applyAlignment="1">
      <alignment horizontal="center" vertical="center" textRotation="90" wrapText="1"/>
    </xf>
    <xf numFmtId="49" fontId="3" fillId="0" borderId="0" xfId="0" applyNumberFormat="1" applyFont="1" applyBorder="1" applyAlignment="1">
      <alignment horizontal="left" vertical="center" textRotation="90" wrapText="1"/>
    </xf>
    <xf numFmtId="49" fontId="3" fillId="0" borderId="15" xfId="0" applyNumberFormat="1" applyFont="1" applyBorder="1" applyAlignment="1">
      <alignment horizontal="center" vertical="center" textRotation="90" wrapText="1"/>
    </xf>
    <xf numFmtId="49" fontId="3" fillId="0" borderId="26" xfId="0" applyNumberFormat="1" applyFont="1" applyBorder="1" applyAlignment="1">
      <alignment horizontal="center" vertical="center" textRotation="90" wrapText="1"/>
    </xf>
    <xf numFmtId="49" fontId="3" fillId="0" borderId="2" xfId="0" applyNumberFormat="1" applyFont="1" applyBorder="1" applyAlignment="1">
      <alignment horizontal="center" vertical="center" textRotation="90" wrapText="1"/>
    </xf>
    <xf numFmtId="49" fontId="3" fillId="0" borderId="27" xfId="0" applyNumberFormat="1" applyFont="1" applyBorder="1" applyAlignment="1">
      <alignment horizontal="left" vertical="center" textRotation="90" wrapText="1"/>
    </xf>
    <xf numFmtId="49" fontId="2" fillId="0" borderId="28" xfId="0" applyNumberFormat="1" applyFont="1" applyBorder="1" applyAlignment="1">
      <alignment horizontal="left" vertical="center" wrapText="1"/>
    </xf>
    <xf numFmtId="49" fontId="4" fillId="0" borderId="29" xfId="0" applyNumberFormat="1" applyFont="1" applyBorder="1" applyAlignment="1">
      <alignment horizontal="left" vertical="center" wrapText="1"/>
    </xf>
    <xf numFmtId="49" fontId="4" fillId="0" borderId="30" xfId="0" applyNumberFormat="1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left" vertical="center" textRotation="90" wrapText="1"/>
    </xf>
    <xf numFmtId="49" fontId="3" fillId="0" borderId="32" xfId="0" applyNumberFormat="1" applyFont="1" applyBorder="1" applyAlignment="1">
      <alignment horizontal="left" vertical="center" textRotation="90" wrapText="1"/>
    </xf>
    <xf numFmtId="49" fontId="3" fillId="0" borderId="3" xfId="0" applyNumberFormat="1" applyFont="1" applyBorder="1" applyAlignment="1">
      <alignment horizontal="left" vertical="center" textRotation="90" wrapText="1"/>
    </xf>
    <xf numFmtId="164" fontId="3" fillId="3" borderId="7" xfId="0" applyNumberFormat="1" applyFont="1" applyFill="1" applyBorder="1" applyAlignment="1" applyProtection="1">
      <alignment horizontal="justify" vertical="center" wrapText="1"/>
    </xf>
    <xf numFmtId="164" fontId="3" fillId="3" borderId="7" xfId="0" applyNumberFormat="1" applyFont="1" applyFill="1" applyBorder="1" applyAlignment="1">
      <alignment horizontal="justify" vertical="center" wrapText="1"/>
    </xf>
    <xf numFmtId="164" fontId="3" fillId="4" borderId="7" xfId="0" applyNumberFormat="1" applyFont="1" applyFill="1" applyBorder="1" applyAlignment="1" applyProtection="1">
      <alignment horizontal="justify" vertical="center" wrapText="1"/>
    </xf>
    <xf numFmtId="164" fontId="3" fillId="4" borderId="33" xfId="0" applyNumberFormat="1" applyFont="1" applyFill="1" applyBorder="1" applyAlignment="1" applyProtection="1">
      <alignment horizontal="justify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5D7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9"/>
  <sheetViews>
    <sheetView tabSelected="1" zoomScaleNormal="100" workbookViewId="0">
      <selection activeCell="H10" sqref="H10"/>
    </sheetView>
  </sheetViews>
  <sheetFormatPr baseColWidth="10" defaultRowHeight="15" x14ac:dyDescent="0.25"/>
  <cols>
    <col min="1" max="1" width="10.140625" customWidth="1"/>
    <col min="2" max="2" width="45.28515625" customWidth="1"/>
    <col min="3" max="3" width="5.7109375" customWidth="1"/>
    <col min="4" max="5" width="6" customWidth="1"/>
    <col min="6" max="6" width="6.85546875" customWidth="1"/>
    <col min="7" max="7" width="5.85546875" customWidth="1"/>
    <col min="8" max="8" width="5.7109375" customWidth="1"/>
    <col min="9" max="9" width="5.5703125" customWidth="1"/>
    <col min="10" max="10" width="5.28515625" customWidth="1"/>
    <col min="11" max="11" width="16.85546875" customWidth="1"/>
    <col min="12" max="16" width="2" bestFit="1" customWidth="1"/>
  </cols>
  <sheetData>
    <row r="1" spans="2:19" x14ac:dyDescent="0.25">
      <c r="C1" s="1"/>
    </row>
    <row r="2" spans="2:19" x14ac:dyDescent="0.25">
      <c r="B2" s="1" t="s">
        <v>32</v>
      </c>
      <c r="C2" s="1"/>
      <c r="D2" s="1"/>
      <c r="E2" s="1"/>
      <c r="F2" s="1"/>
      <c r="G2" s="1"/>
      <c r="H2" s="1"/>
      <c r="I2" s="1"/>
      <c r="J2" s="1"/>
      <c r="K2" s="1"/>
    </row>
    <row r="3" spans="2:19" x14ac:dyDescent="0.25">
      <c r="B3" s="29" t="s">
        <v>46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2:19" x14ac:dyDescent="0.25">
      <c r="B4" s="1" t="s">
        <v>33</v>
      </c>
      <c r="C4" s="33" t="s">
        <v>34</v>
      </c>
      <c r="D4" s="33"/>
      <c r="E4" s="33" t="s">
        <v>35</v>
      </c>
      <c r="F4" s="33"/>
      <c r="G4" s="2" t="s">
        <v>36</v>
      </c>
      <c r="H4" s="2"/>
      <c r="I4" s="1"/>
      <c r="J4" s="1"/>
      <c r="K4" s="1"/>
    </row>
    <row r="5" spans="2:19" ht="14.25" customHeight="1" thickBot="1" x14ac:dyDescent="0.3">
      <c r="B5" s="1"/>
      <c r="C5" s="3" t="s">
        <v>37</v>
      </c>
      <c r="D5" s="3"/>
      <c r="E5" s="1"/>
      <c r="F5" s="4" t="s">
        <v>38</v>
      </c>
      <c r="G5" s="4"/>
      <c r="H5" s="1"/>
      <c r="I5" s="1"/>
      <c r="J5" s="1"/>
      <c r="K5" s="1"/>
    </row>
    <row r="6" spans="2:19" ht="32.25" customHeight="1" thickBot="1" x14ac:dyDescent="0.3">
      <c r="B6" s="48" t="s">
        <v>9</v>
      </c>
      <c r="C6" s="40" t="s">
        <v>30</v>
      </c>
      <c r="D6" s="36" t="s">
        <v>47</v>
      </c>
      <c r="E6" s="51" t="s">
        <v>48</v>
      </c>
      <c r="F6" s="44" t="s">
        <v>31</v>
      </c>
      <c r="G6" s="34" t="s">
        <v>10</v>
      </c>
      <c r="H6" s="36" t="s">
        <v>5</v>
      </c>
      <c r="I6" s="36"/>
      <c r="J6" s="37"/>
    </row>
    <row r="7" spans="2:19" ht="57" customHeight="1" thickBot="1" x14ac:dyDescent="0.3">
      <c r="B7" s="49" t="s">
        <v>6</v>
      </c>
      <c r="C7" s="41"/>
      <c r="D7" s="43"/>
      <c r="E7" s="52"/>
      <c r="F7" s="45"/>
      <c r="G7" s="47"/>
      <c r="H7" s="38"/>
      <c r="I7" s="38"/>
      <c r="J7" s="39"/>
      <c r="L7" s="14"/>
      <c r="M7" s="14"/>
      <c r="N7" s="14"/>
      <c r="O7" s="14"/>
      <c r="P7" s="14"/>
    </row>
    <row r="8" spans="2:19" ht="15.75" thickBot="1" x14ac:dyDescent="0.3">
      <c r="B8" s="50"/>
      <c r="C8" s="42"/>
      <c r="D8" s="38"/>
      <c r="E8" s="53"/>
      <c r="F8" s="46"/>
      <c r="G8" s="35"/>
      <c r="H8" s="6" t="s">
        <v>11</v>
      </c>
      <c r="I8" s="6" t="s">
        <v>12</v>
      </c>
      <c r="J8" s="5" t="s">
        <v>13</v>
      </c>
      <c r="L8" s="14"/>
      <c r="M8" s="14"/>
      <c r="N8" s="14"/>
      <c r="O8" s="14"/>
      <c r="P8" s="14"/>
    </row>
    <row r="9" spans="2:19" ht="18" customHeight="1" thickBot="1" x14ac:dyDescent="0.3">
      <c r="B9" s="7" t="s">
        <v>14</v>
      </c>
      <c r="C9" s="21" t="s">
        <v>44</v>
      </c>
      <c r="D9" s="21" t="s">
        <v>42</v>
      </c>
      <c r="E9" s="22" t="s">
        <v>43</v>
      </c>
      <c r="F9" s="15">
        <f>(L10+L11+L12+L13)/4</f>
        <v>2</v>
      </c>
      <c r="G9" s="54">
        <f t="shared" ref="G9" si="0">(M10+M11+M12+M13)/4</f>
        <v>2.25</v>
      </c>
      <c r="H9" s="15">
        <f t="shared" ref="H9" si="1">(N10+N11+N12+N13)/4</f>
        <v>3.5</v>
      </c>
      <c r="I9" s="15">
        <f t="shared" ref="I9" si="2">(O10+O11+O12+O13)/4</f>
        <v>3</v>
      </c>
      <c r="J9" s="15">
        <f t="shared" ref="J9" si="3">(P10+P11+P12+P13)/4</f>
        <v>2</v>
      </c>
      <c r="L9" s="13"/>
      <c r="M9" s="13"/>
      <c r="N9" s="13"/>
      <c r="O9" s="13"/>
      <c r="P9" s="13"/>
    </row>
    <row r="10" spans="2:19" ht="16.5" thickTop="1" thickBot="1" x14ac:dyDescent="0.3">
      <c r="B10" s="26" t="s">
        <v>15</v>
      </c>
      <c r="C10" s="27"/>
      <c r="D10" s="27"/>
      <c r="E10" s="28"/>
      <c r="F10" s="17" t="s">
        <v>0</v>
      </c>
      <c r="G10" s="18" t="s">
        <v>4</v>
      </c>
      <c r="H10" s="19" t="s">
        <v>2</v>
      </c>
      <c r="I10" s="19" t="s">
        <v>4</v>
      </c>
      <c r="J10" s="17" t="s">
        <v>1</v>
      </c>
      <c r="L10" s="20">
        <f>IF(F10="++",1,IF(F10="+",2,IF(F10="o",3,IF(F10="Θ",4,5))))</f>
        <v>1</v>
      </c>
      <c r="M10" s="20">
        <f>IF(G10="++",1,IF(G10="+",2,IF(G10="o",3,IF(G10="Θ",4,5))))</f>
        <v>3</v>
      </c>
      <c r="N10" s="20">
        <f>IF(H10="++",1,IF(H10="+",2,IF(H10="o",3,IF(H10="Θ",4,5))))</f>
        <v>5</v>
      </c>
      <c r="O10" s="20">
        <f>IF(I10="++",1,IF(I10="+",2,IF(I10="o",3,IF(I10="Θ",4,5))))</f>
        <v>3</v>
      </c>
      <c r="P10" s="20">
        <f>IF(J10="++",1,IF(J10="+",2,IF(J10="o",3,IF(J10="Θ",4,5))))</f>
        <v>2</v>
      </c>
    </row>
    <row r="11" spans="2:19" ht="15.75" thickBot="1" x14ac:dyDescent="0.3">
      <c r="B11" s="23" t="s">
        <v>16</v>
      </c>
      <c r="C11" s="24"/>
      <c r="D11" s="24"/>
      <c r="E11" s="25"/>
      <c r="F11" s="17" t="s">
        <v>1</v>
      </c>
      <c r="G11" s="18" t="s">
        <v>0</v>
      </c>
      <c r="H11" s="19" t="s">
        <v>1</v>
      </c>
      <c r="I11" s="19" t="s">
        <v>0</v>
      </c>
      <c r="J11" s="17" t="s">
        <v>1</v>
      </c>
      <c r="L11" s="20">
        <f t="shared" ref="L11:L13" si="4">IF(F11="++",1,IF(F11="+",2,IF(F11="o",3,IF(F11="Θ",4,5))))</f>
        <v>2</v>
      </c>
      <c r="M11" s="20">
        <f t="shared" ref="M11:M13" si="5">IF(G11="++",1,IF(G11="+",2,IF(G11="o",3,IF(G11="Θ",4,5))))</f>
        <v>1</v>
      </c>
      <c r="N11" s="20">
        <f t="shared" ref="N11:N13" si="6">IF(H11="++",1,IF(H11="+",2,IF(H11="o",3,IF(H11="Θ",4,5))))</f>
        <v>2</v>
      </c>
      <c r="O11" s="20">
        <f t="shared" ref="O11:O13" si="7">IF(I11="++",1,IF(I11="+",2,IF(I11="o",3,IF(I11="Θ",4,5))))</f>
        <v>1</v>
      </c>
      <c r="P11" s="20">
        <f t="shared" ref="P11:P13" si="8">IF(J11="++",1,IF(J11="+",2,IF(J11="o",3,IF(J11="Θ",4,5))))</f>
        <v>2</v>
      </c>
    </row>
    <row r="12" spans="2:19" ht="17.25" customHeight="1" thickBot="1" x14ac:dyDescent="0.3">
      <c r="B12" s="23" t="s">
        <v>17</v>
      </c>
      <c r="C12" s="24"/>
      <c r="D12" s="24"/>
      <c r="E12" s="25"/>
      <c r="F12" s="17" t="s">
        <v>4</v>
      </c>
      <c r="G12" s="18" t="s">
        <v>1</v>
      </c>
      <c r="H12" s="19" t="s">
        <v>1</v>
      </c>
      <c r="I12" s="17" t="s">
        <v>3</v>
      </c>
      <c r="J12" s="17" t="s">
        <v>4</v>
      </c>
      <c r="L12" s="20">
        <f t="shared" si="4"/>
        <v>3</v>
      </c>
      <c r="M12" s="20">
        <f t="shared" si="5"/>
        <v>2</v>
      </c>
      <c r="N12" s="20">
        <f t="shared" si="6"/>
        <v>2</v>
      </c>
      <c r="O12" s="20">
        <f t="shared" si="7"/>
        <v>4</v>
      </c>
      <c r="P12" s="20">
        <f t="shared" si="8"/>
        <v>3</v>
      </c>
    </row>
    <row r="13" spans="2:19" ht="15.75" thickBot="1" x14ac:dyDescent="0.3">
      <c r="B13" s="23" t="s">
        <v>18</v>
      </c>
      <c r="C13" s="24"/>
      <c r="D13" s="24"/>
      <c r="E13" s="25"/>
      <c r="F13" s="17" t="s">
        <v>1</v>
      </c>
      <c r="G13" s="18" t="s">
        <v>4</v>
      </c>
      <c r="H13" s="19" t="s">
        <v>2</v>
      </c>
      <c r="I13" s="17" t="s">
        <v>3</v>
      </c>
      <c r="J13" s="17" t="s">
        <v>0</v>
      </c>
      <c r="L13" s="20">
        <f t="shared" si="4"/>
        <v>2</v>
      </c>
      <c r="M13" s="20">
        <f t="shared" si="5"/>
        <v>3</v>
      </c>
      <c r="N13" s="20">
        <f t="shared" si="6"/>
        <v>5</v>
      </c>
      <c r="O13" s="20">
        <f t="shared" si="7"/>
        <v>4</v>
      </c>
      <c r="P13" s="20">
        <f t="shared" si="8"/>
        <v>1</v>
      </c>
    </row>
    <row r="14" spans="2:19" ht="20.25" customHeight="1" thickBot="1" x14ac:dyDescent="0.3">
      <c r="B14" s="7" t="s">
        <v>19</v>
      </c>
      <c r="C14" s="21" t="s">
        <v>41</v>
      </c>
      <c r="D14" s="21" t="s">
        <v>39</v>
      </c>
      <c r="E14" s="22" t="s">
        <v>40</v>
      </c>
      <c r="F14" s="15">
        <f>(L15+L16+L17)/3</f>
        <v>3.3333333333333335</v>
      </c>
      <c r="G14" s="54">
        <f t="shared" ref="G14:I14" si="9">(M15+M16+M17)/3</f>
        <v>2.6666666666666665</v>
      </c>
      <c r="H14" s="15">
        <f t="shared" si="9"/>
        <v>3.3333333333333335</v>
      </c>
      <c r="I14" s="15">
        <f t="shared" si="9"/>
        <v>3.3333333333333335</v>
      </c>
      <c r="J14" s="15">
        <f>(P15+P16+P17)/3</f>
        <v>2</v>
      </c>
      <c r="L14" s="20"/>
      <c r="M14" s="20"/>
      <c r="N14" s="20"/>
      <c r="O14" s="20"/>
      <c r="P14" s="20"/>
    </row>
    <row r="15" spans="2:19" ht="30" customHeight="1" thickTop="1" thickBot="1" x14ac:dyDescent="0.3">
      <c r="B15" s="26" t="s">
        <v>20</v>
      </c>
      <c r="C15" s="27"/>
      <c r="D15" s="27"/>
      <c r="E15" s="28"/>
      <c r="F15" s="17" t="s">
        <v>3</v>
      </c>
      <c r="G15" s="18" t="s">
        <v>0</v>
      </c>
      <c r="H15" s="19" t="s">
        <v>1</v>
      </c>
      <c r="I15" s="17" t="s">
        <v>3</v>
      </c>
      <c r="J15" s="17" t="s">
        <v>0</v>
      </c>
      <c r="L15" s="20">
        <f t="shared" ref="L15:L24" si="10">IF(F15="++",1,IF(F15="+",2,IF(F15="o",3,IF(F15="Θ",4,5))))</f>
        <v>4</v>
      </c>
      <c r="M15" s="20">
        <f t="shared" ref="M15:M24" si="11">IF(G15="++",1,IF(G15="+",2,IF(G15="o",3,IF(G15="Θ",4,5))))</f>
        <v>1</v>
      </c>
      <c r="N15" s="20">
        <f t="shared" ref="N15:N24" si="12">IF(H15="++",1,IF(H15="+",2,IF(H15="o",3,IF(H15="Θ",4,5))))</f>
        <v>2</v>
      </c>
      <c r="O15" s="20">
        <f t="shared" ref="O15:O24" si="13">IF(I15="++",1,IF(I15="+",2,IF(I15="o",3,IF(I15="Θ",4,5))))</f>
        <v>4</v>
      </c>
      <c r="P15" s="20">
        <f t="shared" ref="P15:P24" si="14">IF(J15="++",1,IF(J15="+",2,IF(J15="o",3,IF(J15="Θ",4,5))))</f>
        <v>1</v>
      </c>
    </row>
    <row r="16" spans="2:19" ht="27" customHeight="1" thickBot="1" x14ac:dyDescent="0.3">
      <c r="B16" s="23" t="s">
        <v>21</v>
      </c>
      <c r="C16" s="24"/>
      <c r="D16" s="24"/>
      <c r="E16" s="25"/>
      <c r="F16" s="17" t="s">
        <v>4</v>
      </c>
      <c r="G16" s="18" t="s">
        <v>1</v>
      </c>
      <c r="H16" s="19" t="s">
        <v>2</v>
      </c>
      <c r="I16" s="19" t="s">
        <v>2</v>
      </c>
      <c r="J16" s="17" t="s">
        <v>1</v>
      </c>
      <c r="L16" s="20">
        <f t="shared" si="10"/>
        <v>3</v>
      </c>
      <c r="M16" s="20">
        <f t="shared" si="11"/>
        <v>2</v>
      </c>
      <c r="N16" s="20">
        <f t="shared" si="12"/>
        <v>5</v>
      </c>
      <c r="O16" s="20">
        <f t="shared" si="13"/>
        <v>5</v>
      </c>
      <c r="P16" s="20">
        <f t="shared" si="14"/>
        <v>2</v>
      </c>
    </row>
    <row r="17" spans="2:16" ht="15.75" thickBot="1" x14ac:dyDescent="0.3">
      <c r="B17" s="23" t="s">
        <v>22</v>
      </c>
      <c r="C17" s="24"/>
      <c r="D17" s="24"/>
      <c r="E17" s="25"/>
      <c r="F17" s="17" t="s">
        <v>4</v>
      </c>
      <c r="G17" s="18" t="s">
        <v>2</v>
      </c>
      <c r="H17" s="19" t="s">
        <v>4</v>
      </c>
      <c r="I17" s="19" t="s">
        <v>0</v>
      </c>
      <c r="J17" s="17" t="s">
        <v>4</v>
      </c>
      <c r="L17" s="20">
        <f t="shared" si="10"/>
        <v>3</v>
      </c>
      <c r="M17" s="20">
        <f t="shared" si="11"/>
        <v>5</v>
      </c>
      <c r="N17" s="20">
        <f t="shared" si="12"/>
        <v>3</v>
      </c>
      <c r="O17" s="20">
        <f t="shared" si="13"/>
        <v>1</v>
      </c>
      <c r="P17" s="20">
        <f t="shared" si="14"/>
        <v>3</v>
      </c>
    </row>
    <row r="18" spans="2:16" ht="16.5" customHeight="1" thickBot="1" x14ac:dyDescent="0.3">
      <c r="B18" s="7" t="s">
        <v>23</v>
      </c>
      <c r="C18" s="21" t="s">
        <v>41</v>
      </c>
      <c r="D18" s="21" t="s">
        <v>43</v>
      </c>
      <c r="E18" s="22" t="s">
        <v>40</v>
      </c>
      <c r="F18" s="11">
        <f>(L19+L20+L21)/3</f>
        <v>3.3333333333333335</v>
      </c>
      <c r="G18" s="55">
        <f t="shared" ref="G18:J18" si="15">(M19+M20+M21)/3</f>
        <v>3</v>
      </c>
      <c r="H18" s="11">
        <f t="shared" si="15"/>
        <v>3</v>
      </c>
      <c r="I18" s="11">
        <f t="shared" si="15"/>
        <v>3</v>
      </c>
      <c r="J18" s="11">
        <f t="shared" si="15"/>
        <v>3</v>
      </c>
      <c r="L18" s="20"/>
      <c r="M18" s="20"/>
      <c r="N18" s="20"/>
      <c r="O18" s="20"/>
      <c r="P18" s="20"/>
    </row>
    <row r="19" spans="2:16" ht="16.5" thickTop="1" thickBot="1" x14ac:dyDescent="0.3">
      <c r="B19" s="26" t="s">
        <v>24</v>
      </c>
      <c r="C19" s="27"/>
      <c r="D19" s="27"/>
      <c r="E19" s="28"/>
      <c r="F19" s="17" t="s">
        <v>3</v>
      </c>
      <c r="G19" s="18" t="s">
        <v>0</v>
      </c>
      <c r="H19" s="19" t="s">
        <v>0</v>
      </c>
      <c r="I19" s="17" t="s">
        <v>3</v>
      </c>
      <c r="J19" s="17" t="s">
        <v>0</v>
      </c>
      <c r="L19" s="20">
        <f t="shared" si="10"/>
        <v>4</v>
      </c>
      <c r="M19" s="20">
        <f t="shared" si="11"/>
        <v>1</v>
      </c>
      <c r="N19" s="20">
        <f t="shared" si="12"/>
        <v>1</v>
      </c>
      <c r="O19" s="20">
        <f t="shared" si="13"/>
        <v>4</v>
      </c>
      <c r="P19" s="20">
        <f t="shared" si="14"/>
        <v>1</v>
      </c>
    </row>
    <row r="20" spans="2:16" ht="15.75" thickBot="1" x14ac:dyDescent="0.3">
      <c r="B20" s="23" t="s">
        <v>25</v>
      </c>
      <c r="C20" s="24"/>
      <c r="D20" s="24"/>
      <c r="E20" s="25"/>
      <c r="F20" s="17" t="s">
        <v>4</v>
      </c>
      <c r="G20" s="18" t="s">
        <v>4</v>
      </c>
      <c r="H20" s="19" t="s">
        <v>2</v>
      </c>
      <c r="I20" s="19" t="s">
        <v>4</v>
      </c>
      <c r="J20" s="17" t="s">
        <v>2</v>
      </c>
      <c r="L20" s="20">
        <f t="shared" si="10"/>
        <v>3</v>
      </c>
      <c r="M20" s="20">
        <f t="shared" si="11"/>
        <v>3</v>
      </c>
      <c r="N20" s="20">
        <f t="shared" si="12"/>
        <v>5</v>
      </c>
      <c r="O20" s="20">
        <f t="shared" si="13"/>
        <v>3</v>
      </c>
      <c r="P20" s="20">
        <f t="shared" si="14"/>
        <v>5</v>
      </c>
    </row>
    <row r="21" spans="2:16" ht="15.75" thickBot="1" x14ac:dyDescent="0.3">
      <c r="B21" s="23" t="s">
        <v>26</v>
      </c>
      <c r="C21" s="24"/>
      <c r="D21" s="24"/>
      <c r="E21" s="25"/>
      <c r="F21" s="17" t="s">
        <v>4</v>
      </c>
      <c r="G21" s="18" t="s">
        <v>2</v>
      </c>
      <c r="H21" s="19" t="s">
        <v>4</v>
      </c>
      <c r="I21" s="19" t="s">
        <v>1</v>
      </c>
      <c r="J21" s="17" t="s">
        <v>4</v>
      </c>
      <c r="L21" s="20">
        <f t="shared" si="10"/>
        <v>3</v>
      </c>
      <c r="M21" s="20">
        <f t="shared" si="11"/>
        <v>5</v>
      </c>
      <c r="N21" s="20">
        <f t="shared" si="12"/>
        <v>3</v>
      </c>
      <c r="O21" s="20">
        <f t="shared" si="13"/>
        <v>2</v>
      </c>
      <c r="P21" s="20">
        <f t="shared" si="14"/>
        <v>3</v>
      </c>
    </row>
    <row r="22" spans="2:16" ht="15.75" customHeight="1" thickBot="1" x14ac:dyDescent="0.3">
      <c r="B22" s="7" t="s">
        <v>27</v>
      </c>
      <c r="C22" s="21" t="s">
        <v>43</v>
      </c>
      <c r="D22" s="21" t="s">
        <v>44</v>
      </c>
      <c r="E22" s="22" t="s">
        <v>39</v>
      </c>
      <c r="F22" s="11">
        <f>(L23+L24)/2</f>
        <v>3</v>
      </c>
      <c r="G22" s="55">
        <f t="shared" ref="G22:J22" si="16">(M23+M24)/2</f>
        <v>4</v>
      </c>
      <c r="H22" s="11">
        <f t="shared" si="16"/>
        <v>1.5</v>
      </c>
      <c r="I22" s="11">
        <f t="shared" si="16"/>
        <v>3.5</v>
      </c>
      <c r="J22" s="11">
        <f t="shared" si="16"/>
        <v>4</v>
      </c>
      <c r="L22" s="20"/>
      <c r="M22" s="20"/>
      <c r="N22" s="20"/>
      <c r="O22" s="20"/>
      <c r="P22" s="20"/>
    </row>
    <row r="23" spans="2:16" ht="16.5" thickTop="1" thickBot="1" x14ac:dyDescent="0.3">
      <c r="B23" s="26" t="s">
        <v>28</v>
      </c>
      <c r="C23" s="27"/>
      <c r="D23" s="27"/>
      <c r="E23" s="28"/>
      <c r="F23" s="17" t="s">
        <v>4</v>
      </c>
      <c r="G23" s="18" t="s">
        <v>4</v>
      </c>
      <c r="H23" s="19" t="s">
        <v>0</v>
      </c>
      <c r="I23" s="19" t="s">
        <v>2</v>
      </c>
      <c r="J23" s="17" t="s">
        <v>2</v>
      </c>
      <c r="L23" s="20">
        <f t="shared" si="10"/>
        <v>3</v>
      </c>
      <c r="M23" s="20">
        <f t="shared" si="11"/>
        <v>3</v>
      </c>
      <c r="N23" s="20">
        <f t="shared" si="12"/>
        <v>1</v>
      </c>
      <c r="O23" s="20">
        <f t="shared" si="13"/>
        <v>5</v>
      </c>
      <c r="P23" s="20">
        <f t="shared" si="14"/>
        <v>5</v>
      </c>
    </row>
    <row r="24" spans="2:16" ht="15.75" thickBot="1" x14ac:dyDescent="0.3">
      <c r="B24" s="23" t="s">
        <v>29</v>
      </c>
      <c r="C24" s="24"/>
      <c r="D24" s="24"/>
      <c r="E24" s="25"/>
      <c r="F24" s="17" t="s">
        <v>4</v>
      </c>
      <c r="G24" s="18" t="s">
        <v>2</v>
      </c>
      <c r="H24" s="19" t="s">
        <v>1</v>
      </c>
      <c r="I24" s="19" t="s">
        <v>1</v>
      </c>
      <c r="J24" s="17" t="s">
        <v>4</v>
      </c>
      <c r="L24" s="20">
        <f t="shared" si="10"/>
        <v>3</v>
      </c>
      <c r="M24" s="20">
        <f t="shared" si="11"/>
        <v>5</v>
      </c>
      <c r="N24" s="20">
        <f t="shared" si="12"/>
        <v>2</v>
      </c>
      <c r="O24" s="20">
        <f t="shared" si="13"/>
        <v>2</v>
      </c>
      <c r="P24" s="20">
        <f t="shared" si="14"/>
        <v>3</v>
      </c>
    </row>
    <row r="25" spans="2:16" ht="19.5" customHeight="1" thickBot="1" x14ac:dyDescent="0.3">
      <c r="B25" s="8" t="s">
        <v>7</v>
      </c>
      <c r="C25" s="12">
        <f>C9+C14+C18+C22</f>
        <v>100</v>
      </c>
      <c r="D25" s="12">
        <f t="shared" ref="D25:E25" si="17">D9+D14+D18+D22</f>
        <v>100</v>
      </c>
      <c r="E25" s="12">
        <f t="shared" si="17"/>
        <v>100</v>
      </c>
      <c r="F25" s="57">
        <f>(C9*F9+F14*C14+F18*C18+F22*C22)/100</f>
        <v>2.7</v>
      </c>
      <c r="G25" s="56">
        <f>(D9*G9+G14*D14+G18*D18+G22*D22)/100</f>
        <v>3.2583333333333333</v>
      </c>
      <c r="H25" s="16">
        <f>(E9*H9+H14*E14+H18*E18+H22*E22)/100</f>
        <v>2.9333333333333336</v>
      </c>
      <c r="I25" s="16">
        <f>(E9*I9+I14*E14+I18*E18+I22*E22)/100</f>
        <v>3.1833333333333336</v>
      </c>
      <c r="J25" s="16">
        <f>(E9*J9+J14*E14+J18*E18+J22*E22)/100</f>
        <v>2.65</v>
      </c>
    </row>
    <row r="26" spans="2:16" ht="16.5" thickTop="1" thickBot="1" x14ac:dyDescent="0.3">
      <c r="B26" s="30" t="s">
        <v>8</v>
      </c>
      <c r="C26" s="31"/>
      <c r="D26" s="31"/>
      <c r="E26" s="31"/>
      <c r="F26" s="31"/>
      <c r="G26" s="32"/>
      <c r="H26" s="10"/>
      <c r="I26" s="10"/>
      <c r="J26" s="9"/>
    </row>
    <row r="27" spans="2:16" ht="15.75" thickTop="1" x14ac:dyDescent="0.25"/>
    <row r="29" spans="2:16" x14ac:dyDescent="0.25">
      <c r="B29" t="s">
        <v>45</v>
      </c>
    </row>
  </sheetData>
  <sheetProtection password="F3E9" sheet="1" objects="1" scenarios="1" formatCells="0"/>
  <mergeCells count="23">
    <mergeCell ref="B7:B8"/>
    <mergeCell ref="C6:C8"/>
    <mergeCell ref="D6:D8"/>
    <mergeCell ref="E6:E8"/>
    <mergeCell ref="F6:F8"/>
    <mergeCell ref="G6:G8"/>
    <mergeCell ref="B3:S3"/>
    <mergeCell ref="B26:G26"/>
    <mergeCell ref="C4:D4"/>
    <mergeCell ref="E4:F4"/>
    <mergeCell ref="H6:J7"/>
    <mergeCell ref="B10:E10"/>
    <mergeCell ref="B11:E11"/>
    <mergeCell ref="B12:E12"/>
    <mergeCell ref="B13:E13"/>
    <mergeCell ref="B20:E20"/>
    <mergeCell ref="B21:E21"/>
    <mergeCell ref="B23:E23"/>
    <mergeCell ref="B24:E24"/>
    <mergeCell ref="B15:E15"/>
    <mergeCell ref="B16:E16"/>
    <mergeCell ref="B17:E17"/>
    <mergeCell ref="B19:E1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Mareike Burmeister</dc:creator>
  <cp:lastModifiedBy>Mareike Burmeister</cp:lastModifiedBy>
  <dcterms:created xsi:type="dcterms:W3CDTF">2011-03-16T13:01:55Z</dcterms:created>
  <dcterms:modified xsi:type="dcterms:W3CDTF">2011-06-19T21:03:54Z</dcterms:modified>
</cp:coreProperties>
</file>